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491" windowWidth="15480" windowHeight="1164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<sst xmlns="http://schemas.openxmlformats.org/spreadsheetml/2006/main" count="29" uniqueCount="29">
  <si>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Regulering af de generelle tilskud til kommunerne</t>
  </si>
  <si>
    <t>på Børn- og Undervisningsudvalgets område</t>
  </si>
  <si>
    <t>Varde kommunes andel</t>
  </si>
  <si>
    <t>Lov- og cirkulæreprogrammet</t>
  </si>
  <si>
    <t>Varde kommunes udgifter som følge af lovændringerne</t>
  </si>
  <si>
    <t>Øget bloktilskud</t>
  </si>
  <si>
    <t>I alt på Børn og Undervisningsudvalgets område</t>
  </si>
  <si>
    <t xml:space="preserve">   vedr. bemærkninger til Varde kommunes økonomiske konsekvenser i forbindelse med lov- og cirkulæreprogrammet</t>
  </si>
  <si>
    <t>Dok. 106090-17</t>
  </si>
  <si>
    <t>Til budget 2018</t>
  </si>
  <si>
    <t>Beløb under +/- 10.000 kr. udgår</t>
  </si>
  <si>
    <t>Korrigeret pulje 2017                (17-pl)</t>
  </si>
  <si>
    <t>Foreløbig pulje 2018  (17-pl)</t>
  </si>
  <si>
    <t>Budget-overslag 2019         (17-pl)</t>
  </si>
  <si>
    <t>Budget-overslag 2020        (17-pl)</t>
  </si>
  <si>
    <t>Børne- og Socialministeriet</t>
  </si>
  <si>
    <t>Børne- og Socialministeriet i alt</t>
  </si>
  <si>
    <t xml:space="preserve">Undervisningsministeriet </t>
  </si>
  <si>
    <t>Undervisningsministeriet i alt</t>
  </si>
  <si>
    <t>Der henvises til dokument nr. 109369-17</t>
  </si>
  <si>
    <r>
      <rPr>
        <b/>
        <sz val="10"/>
        <rFont val="Arial"/>
        <family val="2"/>
      </rPr>
      <t xml:space="preserve">13. </t>
    </r>
    <r>
      <rPr>
        <sz val="10"/>
        <rFont val="Arial"/>
        <family val="2"/>
      </rPr>
      <t>Lov nr. 286 af 28. marts 2012 om ændring af social service (Forhøjelse af ydelsesloftet for tabt arbejdsfortjeneste)</t>
    </r>
  </si>
  <si>
    <r>
      <rPr>
        <b/>
        <sz val="10"/>
        <rFont val="Arial"/>
        <family val="2"/>
      </rPr>
      <t>14.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Lov nr. 628 af 11. juni 2010 om ændring af lov om social service, lov om retssikkerhed, og administration på det sociale område og forældreansvarsloven (Barnets Reform)</t>
    </r>
  </si>
  <si>
    <r>
      <rPr>
        <b/>
        <sz val="10"/>
        <rFont val="Arial"/>
        <family val="2"/>
      </rPr>
      <t xml:space="preserve">16. </t>
    </r>
    <r>
      <rPr>
        <sz val="10"/>
        <rFont val="Arial"/>
        <family val="2"/>
      </rPr>
      <t xml:space="preserve">Lov nr. 318 af 28. april 2009 om ændring af lov om social service (Kontinuetet i anbringelsen m.v.) </t>
    </r>
  </si>
  <si>
    <r>
      <rPr>
        <b/>
        <sz val="10"/>
        <rFont val="Arial"/>
        <family val="2"/>
      </rPr>
      <t xml:space="preserve">52. </t>
    </r>
    <r>
      <rPr>
        <sz val="10"/>
        <rFont val="Arial"/>
        <family val="2"/>
      </rPr>
      <t>Ændring af kommunale bidrag til staten som følge af forhøjet statsligt tilskud til de frie grundskoler, jf. finansloven for 2017</t>
    </r>
  </si>
  <si>
    <r>
      <rPr>
        <b/>
        <sz val="10"/>
        <rFont val="Arial"/>
        <family val="2"/>
      </rPr>
      <t xml:space="preserve">15. </t>
    </r>
    <r>
      <rPr>
        <sz val="10"/>
        <rFont val="Arial"/>
        <family val="2"/>
      </rPr>
      <t>Lov nr. 1613 af 22. december 2010 om ændring af lov om social service (Loft over ydelsen for tabt arbejds-fortjeneste)</t>
    </r>
  </si>
  <si>
    <r>
      <rPr>
        <b/>
        <sz val="10"/>
        <rFont val="Arial"/>
        <family val="2"/>
      </rPr>
      <t>18.</t>
    </r>
    <r>
      <rPr>
        <sz val="10"/>
        <rFont val="Arial"/>
        <family val="2"/>
      </rPr>
      <t xml:space="preserve"> Lov nr. 427 af 3. maj 2017 om ændring af dagtilbudsloven (Udvidet obligatorisk dagtilbud og krav om dansk og fokus på demokrati i privat pasning). </t>
    </r>
  </si>
  <si>
    <r>
      <rPr>
        <b/>
        <sz val="10"/>
        <rFont val="Arial"/>
        <family val="2"/>
      </rPr>
      <t>48.</t>
    </r>
    <r>
      <rPr>
        <sz val="10"/>
        <rFont val="Arial"/>
        <family val="2"/>
      </rPr>
      <t xml:space="preserve"> Lov om ændring af lov om de gym-nasiale uddannelser (Ændrede adgangs-regler til de gymnasiale uddannelser, grundforløb på tre måneder, centralt fastlagte studieretninger på de treårige gymnasiale uddannselser, flere obligatoriske fag, stryket faglighed og almen dannelse og ny profil på hf-uddannselsen), jf Lov nr. 17af af 27. december 2016</t>
    </r>
  </si>
  <si>
    <r>
      <rPr>
        <b/>
        <sz val="10"/>
        <rFont val="Arial"/>
        <family val="2"/>
      </rPr>
      <t>50.</t>
    </r>
    <r>
      <rPr>
        <sz val="10"/>
        <rFont val="Arial"/>
        <family val="2"/>
      </rPr>
      <t xml:space="preserve"> Lov om ændring af lov om folke-skolen og lov om institutioner for almengymnasiale uddannelser og almen voksenuddannelse m.v. (opfølgning på folkeskolereformen m.v. ) jf. Lov nr. 192 af 28. februar 2017</t>
    </r>
  </si>
  <si>
    <r>
      <rPr>
        <b/>
        <sz val="10"/>
        <rFont val="Arial"/>
        <family val="2"/>
      </rPr>
      <t>51.</t>
    </r>
    <r>
      <rPr>
        <sz val="10"/>
        <rFont val="Arial"/>
        <family val="2"/>
      </rPr>
      <t xml:space="preserve"> Lov om ændring af lov om elevers og studerendes undervisningsmiljø og lov om folkeskolen (Krav om anti-mobbestrategi, klageadgang m.v.) jf. Lov nr. 311 af 5. april 2017</t>
    </r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</si>
</sst>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\ &quot;kr&quot;\."/>
    <numFmt numFmtId="179" formatCode="#,##0_);\(#,##0\)\ &quot;kr&quot;\."/>
    <numFmt numFmtId="180" formatCode="0.000%"/>
    <numFmt numFmtId="181" formatCode="0.00000"/>
    <numFmt numFmtId="182" formatCode="0.0000%"/>
    <numFmt numFmtId="183" formatCode="_(* #,##0_);_(* \(#,##0\);_(* &quot;-&quot;??_);_(@_)"/>
    <numFmt numFmtId="184" formatCode="0.0%"/>
    <numFmt numFmtId="185" formatCode="0.00000%"/>
    <numFmt numFmtId="186" formatCode="0.000000%"/>
  </numFmts>
  <fonts count="4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0" borderId="3" applyNumberFormat="0" applyAlignment="0" applyProtection="0"/>
    <xf numFmtId="0" fontId="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178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8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8" fontId="0" fillId="0" borderId="25" xfId="0" applyNumberFormat="1" applyBorder="1" applyAlignment="1">
      <alignment horizontal="center" wrapText="1"/>
    </xf>
    <xf numFmtId="178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8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ill="1" applyAlignment="1">
      <alignment/>
    </xf>
    <xf numFmtId="178" fontId="0" fillId="0" borderId="29" xfId="0" applyNumberFormat="1" applyBorder="1" applyAlignment="1">
      <alignment horizont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31" xfId="0" applyFont="1" applyBorder="1" applyAlignment="1">
      <alignment/>
    </xf>
    <xf numFmtId="182" fontId="0" fillId="0" borderId="32" xfId="0" applyNumberFormat="1" applyFont="1" applyBorder="1" applyAlignment="1">
      <alignment/>
    </xf>
    <xf numFmtId="178" fontId="44" fillId="0" borderId="33" xfId="0" applyNumberFormat="1" applyFont="1" applyBorder="1" applyAlignment="1">
      <alignment/>
    </xf>
    <xf numFmtId="0" fontId="46" fillId="0" borderId="13" xfId="0" applyFont="1" applyBorder="1" applyAlignment="1">
      <alignment/>
    </xf>
    <xf numFmtId="178" fontId="44" fillId="0" borderId="26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178" fontId="44" fillId="0" borderId="28" xfId="0" applyNumberFormat="1" applyFont="1" applyBorder="1" applyAlignment="1">
      <alignment/>
    </xf>
    <xf numFmtId="0" fontId="44" fillId="0" borderId="31" xfId="0" applyFont="1" applyBorder="1" applyAlignment="1">
      <alignment/>
    </xf>
    <xf numFmtId="178" fontId="44" fillId="0" borderId="34" xfId="0" applyNumberFormat="1" applyFont="1" applyBorder="1" applyAlignment="1">
      <alignment/>
    </xf>
    <xf numFmtId="0" fontId="44" fillId="0" borderId="35" xfId="0" applyFont="1" applyBorder="1" applyAlignment="1">
      <alignment/>
    </xf>
    <xf numFmtId="0" fontId="46" fillId="0" borderId="13" xfId="0" applyFont="1" applyBorder="1" applyAlignment="1">
      <alignment wrapText="1"/>
    </xf>
    <xf numFmtId="0" fontId="44" fillId="0" borderId="13" xfId="0" applyFont="1" applyBorder="1" applyAlignment="1">
      <alignment/>
    </xf>
    <xf numFmtId="0" fontId="44" fillId="0" borderId="33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78" fontId="0" fillId="0" borderId="11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8" fontId="0" fillId="0" borderId="36" xfId="0" applyNumberFormat="1" applyFont="1" applyBorder="1" applyAlignment="1">
      <alignment horizontal="center" wrapText="1"/>
    </xf>
    <xf numFmtId="178" fontId="0" fillId="0" borderId="37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178" fontId="0" fillId="0" borderId="11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78" fontId="0" fillId="0" borderId="33" xfId="0" applyNumberFormat="1" applyFont="1" applyBorder="1" applyAlignment="1">
      <alignment/>
    </xf>
    <xf numFmtId="0" fontId="0" fillId="0" borderId="17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78" fontId="0" fillId="0" borderId="13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8" fontId="2" fillId="0" borderId="11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36" xfId="0" applyNumberFormat="1" applyFont="1" applyBorder="1" applyAlignment="1">
      <alignment/>
    </xf>
    <xf numFmtId="178" fontId="2" fillId="0" borderId="37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38" xfId="0" applyNumberFormat="1" applyFont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39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178" fontId="2" fillId="0" borderId="11" xfId="0" applyNumberFormat="1" applyFont="1" applyBorder="1" applyAlignment="1">
      <alignment wrapText="1"/>
    </xf>
    <xf numFmtId="178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78" fontId="0" fillId="0" borderId="36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37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178" fontId="0" fillId="0" borderId="37" xfId="0" applyNumberFormat="1" applyFont="1" applyFill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2" fillId="0" borderId="40" xfId="0" applyNumberFormat="1" applyFont="1" applyBorder="1" applyAlignment="1">
      <alignment wrapText="1"/>
    </xf>
    <xf numFmtId="178" fontId="2" fillId="0" borderId="41" xfId="0" applyNumberFormat="1" applyFont="1" applyBorder="1" applyAlignment="1">
      <alignment wrapText="1"/>
    </xf>
    <xf numFmtId="178" fontId="2" fillId="0" borderId="42" xfId="0" applyNumberFormat="1" applyFont="1" applyBorder="1" applyAlignment="1">
      <alignment wrapText="1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33.57421875" style="0" customWidth="1"/>
    <col min="2" max="2" width="12.7109375" style="3" customWidth="1"/>
    <col min="3" max="3" width="13.140625" style="0" customWidth="1"/>
    <col min="4" max="4" width="13.28125" style="0" customWidth="1"/>
    <col min="5" max="5" width="12.28125" style="0" customWidth="1"/>
    <col min="6" max="6" width="1.28515625" style="0" customWidth="1"/>
    <col min="7" max="7" width="12.57421875" style="3" customWidth="1"/>
    <col min="8" max="9" width="12.28125" style="0" customWidth="1"/>
    <col min="10" max="10" width="13.28125" style="0" customWidth="1"/>
    <col min="11" max="11" width="7.140625" style="32" customWidth="1"/>
  </cols>
  <sheetData>
    <row r="1" spans="1:11" s="1" customFormat="1" ht="15.75">
      <c r="A1" s="38" t="s">
        <v>0</v>
      </c>
      <c r="B1" s="2"/>
      <c r="G1" s="2"/>
      <c r="I1" s="31" t="s">
        <v>8</v>
      </c>
      <c r="K1" s="34"/>
    </row>
    <row r="2" ht="12.75">
      <c r="A2" s="9" t="s">
        <v>1</v>
      </c>
    </row>
    <row r="4" spans="1:9" ht="13.5" thickBot="1">
      <c r="A4" s="9" t="s">
        <v>3</v>
      </c>
      <c r="D4" s="9" t="s">
        <v>9</v>
      </c>
      <c r="I4" s="9"/>
    </row>
    <row r="5" spans="1:10" ht="12.75">
      <c r="A5" t="s">
        <v>2</v>
      </c>
      <c r="B5" s="40">
        <v>0.008776</v>
      </c>
      <c r="C5" s="10" t="s">
        <v>5</v>
      </c>
      <c r="D5" s="11"/>
      <c r="E5" s="12"/>
      <c r="G5" s="16" t="s">
        <v>4</v>
      </c>
      <c r="H5" s="17"/>
      <c r="I5" s="17"/>
      <c r="J5" s="18"/>
    </row>
    <row r="6" spans="2:10" ht="15.75" customHeight="1" thickBot="1">
      <c r="B6" s="13" t="s">
        <v>10</v>
      </c>
      <c r="C6" s="14"/>
      <c r="D6" s="14"/>
      <c r="E6" s="15"/>
      <c r="G6" s="19"/>
      <c r="H6" s="20"/>
      <c r="I6" s="20"/>
      <c r="J6" s="21"/>
    </row>
    <row r="7" spans="1:11" s="7" customFormat="1" ht="50.25" customHeight="1">
      <c r="A7" s="4"/>
      <c r="B7" s="5" t="s">
        <v>11</v>
      </c>
      <c r="C7" s="6" t="s">
        <v>12</v>
      </c>
      <c r="D7" s="36" t="s">
        <v>13</v>
      </c>
      <c r="E7" s="37" t="s">
        <v>14</v>
      </c>
      <c r="F7" s="6"/>
      <c r="G7" s="22" t="str">
        <f>B7</f>
        <v>Korrigeret pulje 2017                (17-pl)</v>
      </c>
      <c r="H7" s="22" t="str">
        <f>C7</f>
        <v>Foreløbig pulje 2018  (17-pl)</v>
      </c>
      <c r="I7" s="22" t="str">
        <f>D7</f>
        <v>Budget-overslag 2019         (17-pl)</v>
      </c>
      <c r="J7" s="30" t="str">
        <f>E7</f>
        <v>Budget-overslag 2020        (17-pl)</v>
      </c>
      <c r="K7" s="35"/>
    </row>
    <row r="8" spans="1:10" s="32" customFormat="1" ht="6.75" customHeight="1">
      <c r="A8" s="42"/>
      <c r="B8" s="43"/>
      <c r="C8" s="44"/>
      <c r="D8" s="45"/>
      <c r="E8" s="46"/>
      <c r="F8" s="44"/>
      <c r="G8" s="47"/>
      <c r="H8" s="44"/>
      <c r="I8" s="45"/>
      <c r="J8" s="48"/>
    </row>
    <row r="9" spans="1:10" s="28" customFormat="1" ht="21.75" customHeight="1">
      <c r="A9" s="8" t="s">
        <v>15</v>
      </c>
      <c r="B9" s="23"/>
      <c r="C9" s="24"/>
      <c r="D9" s="25"/>
      <c r="E9" s="26"/>
      <c r="F9" s="24"/>
      <c r="G9" s="27"/>
      <c r="H9" s="24"/>
      <c r="I9" s="25"/>
      <c r="J9" s="39"/>
    </row>
    <row r="10" spans="1:10" s="32" customFormat="1" ht="43.5" customHeight="1">
      <c r="A10" s="60" t="s">
        <v>20</v>
      </c>
      <c r="B10" s="61"/>
      <c r="C10" s="61"/>
      <c r="D10" s="61"/>
      <c r="E10" s="61">
        <v>30962</v>
      </c>
      <c r="F10" s="62"/>
      <c r="G10" s="86">
        <v>0</v>
      </c>
      <c r="H10" s="87">
        <v>0</v>
      </c>
      <c r="I10" s="87">
        <v>0</v>
      </c>
      <c r="J10" s="90">
        <v>0</v>
      </c>
    </row>
    <row r="11" spans="1:10" s="32" customFormat="1" ht="68.25" customHeight="1">
      <c r="A11" s="63" t="s">
        <v>21</v>
      </c>
      <c r="B11" s="64"/>
      <c r="C11" s="61"/>
      <c r="D11" s="61"/>
      <c r="E11" s="61">
        <v>23221</v>
      </c>
      <c r="F11" s="65"/>
      <c r="G11" s="86">
        <v>0</v>
      </c>
      <c r="H11" s="87">
        <v>0</v>
      </c>
      <c r="I11" s="87">
        <v>0</v>
      </c>
      <c r="J11" s="90">
        <v>0</v>
      </c>
    </row>
    <row r="12" spans="1:10" s="32" customFormat="1" ht="56.25" customHeight="1">
      <c r="A12" s="60" t="s">
        <v>24</v>
      </c>
      <c r="B12" s="61"/>
      <c r="C12" s="61"/>
      <c r="D12" s="61"/>
      <c r="E12" s="61">
        <v>-42142</v>
      </c>
      <c r="F12" s="66"/>
      <c r="G12" s="86">
        <v>0</v>
      </c>
      <c r="H12" s="87">
        <v>0</v>
      </c>
      <c r="I12" s="87">
        <v>0</v>
      </c>
      <c r="J12" s="90">
        <v>0</v>
      </c>
    </row>
    <row r="13" spans="1:10" s="32" customFormat="1" ht="42.75" customHeight="1">
      <c r="A13" s="67" t="s">
        <v>22</v>
      </c>
      <c r="B13" s="68"/>
      <c r="C13" s="68"/>
      <c r="D13" s="23"/>
      <c r="E13" s="68">
        <v>39562</v>
      </c>
      <c r="F13" s="68"/>
      <c r="G13" s="91">
        <v>0</v>
      </c>
      <c r="H13" s="61">
        <v>0</v>
      </c>
      <c r="I13" s="61">
        <v>0</v>
      </c>
      <c r="J13" s="92">
        <v>0</v>
      </c>
    </row>
    <row r="14" spans="1:10" s="28" customFormat="1" ht="56.25" customHeight="1">
      <c r="A14" s="60" t="s">
        <v>25</v>
      </c>
      <c r="B14" s="61">
        <v>74596</v>
      </c>
      <c r="C14" s="61">
        <v>149648</v>
      </c>
      <c r="D14" s="61">
        <f>C14</f>
        <v>149648</v>
      </c>
      <c r="E14" s="61">
        <f>D14</f>
        <v>149648</v>
      </c>
      <c r="F14" s="62"/>
      <c r="G14" s="86">
        <v>0</v>
      </c>
      <c r="H14" s="87">
        <v>163000</v>
      </c>
      <c r="I14" s="87">
        <f>H14</f>
        <v>163000</v>
      </c>
      <c r="J14" s="88">
        <f>I14</f>
        <v>163000</v>
      </c>
    </row>
    <row r="15" spans="1:10" s="9" customFormat="1" ht="29.25" customHeight="1">
      <c r="A15" s="71" t="s">
        <v>16</v>
      </c>
      <c r="B15" s="73">
        <f>SUM(B9:B14)</f>
        <v>74596</v>
      </c>
      <c r="C15" s="73">
        <f>SUM(C9:C14)</f>
        <v>149648</v>
      </c>
      <c r="D15" s="73">
        <f>SUM(D9:D14)</f>
        <v>149648</v>
      </c>
      <c r="E15" s="73">
        <f>SUM(E9:E14)</f>
        <v>201251</v>
      </c>
      <c r="F15" s="74"/>
      <c r="G15" s="75">
        <f>SUM(G9:G14)</f>
        <v>0</v>
      </c>
      <c r="H15" s="73">
        <f>SUM(H9:H14)</f>
        <v>163000</v>
      </c>
      <c r="I15" s="73">
        <f>SUM(I9:I14)</f>
        <v>163000</v>
      </c>
      <c r="J15" s="76">
        <f>SUM(J9:J14)</f>
        <v>163000</v>
      </c>
    </row>
    <row r="16" spans="1:10" s="9" customFormat="1" ht="88.5" customHeight="1">
      <c r="A16" s="89"/>
      <c r="B16" s="73"/>
      <c r="C16" s="73"/>
      <c r="D16" s="73"/>
      <c r="E16" s="73"/>
      <c r="F16" s="74"/>
      <c r="G16" s="75"/>
      <c r="H16" s="73"/>
      <c r="I16" s="73"/>
      <c r="J16" s="76"/>
    </row>
    <row r="17" spans="1:10" s="59" customFormat="1" ht="50.25" customHeight="1">
      <c r="A17" s="54"/>
      <c r="B17" s="55" t="str">
        <f>$B$7</f>
        <v>Korrigeret pulje 2017                (17-pl)</v>
      </c>
      <c r="C17" s="55" t="str">
        <f>$C$7</f>
        <v>Foreløbig pulje 2018  (17-pl)</v>
      </c>
      <c r="D17" s="55" t="str">
        <f>$D$7</f>
        <v>Budget-overslag 2019         (17-pl)</v>
      </c>
      <c r="E17" s="55" t="str">
        <f>$E$7</f>
        <v>Budget-overslag 2020        (17-pl)</v>
      </c>
      <c r="F17" s="56">
        <f>F7</f>
        <v>0</v>
      </c>
      <c r="G17" s="57" t="str">
        <f>$G$7</f>
        <v>Korrigeret pulje 2017                (17-pl)</v>
      </c>
      <c r="H17" s="55" t="str">
        <f>$H$7</f>
        <v>Foreløbig pulje 2018  (17-pl)</v>
      </c>
      <c r="I17" s="55" t="str">
        <f>$I$7</f>
        <v>Budget-overslag 2019         (17-pl)</v>
      </c>
      <c r="J17" s="58" t="str">
        <f>$J$7</f>
        <v>Budget-overslag 2020        (17-pl)</v>
      </c>
    </row>
    <row r="18" spans="1:10" s="28" customFormat="1" ht="12.75">
      <c r="A18" s="70" t="s">
        <v>17</v>
      </c>
      <c r="B18" s="23"/>
      <c r="C18" s="24"/>
      <c r="D18" s="25"/>
      <c r="E18" s="26"/>
      <c r="F18" s="24"/>
      <c r="G18" s="27"/>
      <c r="H18" s="24"/>
      <c r="I18" s="25"/>
      <c r="J18" s="69"/>
    </row>
    <row r="19" spans="1:10" s="32" customFormat="1" ht="6.75" customHeight="1">
      <c r="A19" s="42"/>
      <c r="B19" s="43"/>
      <c r="C19" s="44"/>
      <c r="D19" s="45"/>
      <c r="E19" s="46"/>
      <c r="F19" s="44"/>
      <c r="G19" s="47"/>
      <c r="H19" s="44"/>
      <c r="I19" s="45"/>
      <c r="J19" s="50"/>
    </row>
    <row r="20" spans="1:11" s="28" customFormat="1" ht="129" customHeight="1">
      <c r="A20" s="63" t="s">
        <v>26</v>
      </c>
      <c r="B20" s="64">
        <v>-58799</v>
      </c>
      <c r="C20" s="77">
        <v>-158249</v>
      </c>
      <c r="D20" s="64">
        <v>0</v>
      </c>
      <c r="E20" s="64">
        <v>0</v>
      </c>
      <c r="F20" s="65"/>
      <c r="G20" s="78">
        <v>0</v>
      </c>
      <c r="H20" s="79">
        <v>0</v>
      </c>
      <c r="I20" s="77">
        <v>0</v>
      </c>
      <c r="J20" s="80">
        <v>0</v>
      </c>
      <c r="K20" s="32"/>
    </row>
    <row r="21" spans="1:11" s="28" customFormat="1" ht="78.75" customHeight="1">
      <c r="A21" s="63" t="s">
        <v>27</v>
      </c>
      <c r="B21" s="64">
        <v>12286</v>
      </c>
      <c r="C21" s="77">
        <v>30102</v>
      </c>
      <c r="D21" s="64">
        <f aca="true" t="shared" si="0" ref="D21:E23">C21</f>
        <v>30102</v>
      </c>
      <c r="E21" s="64">
        <f t="shared" si="0"/>
        <v>30102</v>
      </c>
      <c r="F21" s="65"/>
      <c r="G21" s="78">
        <v>0</v>
      </c>
      <c r="H21" s="79">
        <v>0</v>
      </c>
      <c r="I21" s="77">
        <v>0</v>
      </c>
      <c r="J21" s="80">
        <v>0</v>
      </c>
      <c r="K21" s="32"/>
    </row>
    <row r="22" spans="1:11" s="28" customFormat="1" ht="66" customHeight="1">
      <c r="A22" s="63" t="s">
        <v>28</v>
      </c>
      <c r="B22" s="64">
        <v>28083</v>
      </c>
      <c r="C22" s="77">
        <v>66224</v>
      </c>
      <c r="D22" s="64">
        <f t="shared" si="0"/>
        <v>66224</v>
      </c>
      <c r="E22" s="64">
        <f t="shared" si="0"/>
        <v>66224</v>
      </c>
      <c r="F22" s="65"/>
      <c r="G22" s="78">
        <v>28083</v>
      </c>
      <c r="H22" s="79">
        <v>66224</v>
      </c>
      <c r="I22" s="77">
        <v>66224</v>
      </c>
      <c r="J22" s="80">
        <v>66224</v>
      </c>
      <c r="K22" s="32"/>
    </row>
    <row r="23" spans="1:11" s="28" customFormat="1" ht="54" customHeight="1">
      <c r="A23" s="63" t="s">
        <v>23</v>
      </c>
      <c r="B23" s="64">
        <v>163234</v>
      </c>
      <c r="C23" s="77">
        <v>161689</v>
      </c>
      <c r="D23" s="64">
        <f t="shared" si="0"/>
        <v>161689</v>
      </c>
      <c r="E23" s="64">
        <f t="shared" si="0"/>
        <v>161689</v>
      </c>
      <c r="F23" s="65"/>
      <c r="G23" s="78">
        <v>0</v>
      </c>
      <c r="H23" s="79">
        <v>0</v>
      </c>
      <c r="I23" s="77">
        <v>0</v>
      </c>
      <c r="J23" s="80">
        <v>0</v>
      </c>
      <c r="K23" s="82"/>
    </row>
    <row r="24" spans="1:10" s="9" customFormat="1" ht="12.75">
      <c r="A24" s="72" t="s">
        <v>18</v>
      </c>
      <c r="B24" s="73">
        <f>SUM(B22:B23)</f>
        <v>191317</v>
      </c>
      <c r="C24" s="73">
        <f>SUM(C22:C23)</f>
        <v>227913</v>
      </c>
      <c r="D24" s="73">
        <f>SUM(D22:D23)</f>
        <v>227913</v>
      </c>
      <c r="E24" s="73">
        <f>SUM(E22:E23)</f>
        <v>227913</v>
      </c>
      <c r="F24" s="81"/>
      <c r="G24" s="75">
        <f>SUM(G19:G23)</f>
        <v>28083</v>
      </c>
      <c r="H24" s="73">
        <f>SUM(H19:H23)</f>
        <v>66224</v>
      </c>
      <c r="I24" s="73">
        <f>SUM(I19:I23)</f>
        <v>66224</v>
      </c>
      <c r="J24" s="76">
        <f>SUM(J19:J23)</f>
        <v>66224</v>
      </c>
    </row>
    <row r="25" spans="1:10" s="32" customFormat="1" ht="20.25" customHeight="1">
      <c r="A25" s="51"/>
      <c r="B25" s="43"/>
      <c r="D25" s="45"/>
      <c r="E25" s="45"/>
      <c r="G25" s="49"/>
      <c r="H25" s="52"/>
      <c r="I25" s="45"/>
      <c r="J25" s="50"/>
    </row>
    <row r="26" spans="1:10" s="32" customFormat="1" ht="0.75" customHeight="1" hidden="1">
      <c r="A26" s="51"/>
      <c r="B26" s="41"/>
      <c r="D26" s="53"/>
      <c r="E26" s="53"/>
      <c r="G26" s="49"/>
      <c r="H26" s="52"/>
      <c r="I26" s="45"/>
      <c r="J26" s="50"/>
    </row>
    <row r="27" spans="1:10" s="85" customFormat="1" ht="26.25" thickBot="1">
      <c r="A27" s="72" t="s">
        <v>6</v>
      </c>
      <c r="B27" s="83">
        <f>B15+B24</f>
        <v>265913</v>
      </c>
      <c r="C27" s="83">
        <f>C15+C24</f>
        <v>377561</v>
      </c>
      <c r="D27" s="83">
        <f>D15+D24</f>
        <v>377561</v>
      </c>
      <c r="E27" s="83">
        <f>E15+E24</f>
        <v>429164</v>
      </c>
      <c r="F27" s="84"/>
      <c r="G27" s="93">
        <f>G15+G24</f>
        <v>28083</v>
      </c>
      <c r="H27" s="94">
        <f>H15+H24</f>
        <v>229224</v>
      </c>
      <c r="I27" s="94">
        <f>I15+I24</f>
        <v>229224</v>
      </c>
      <c r="J27" s="95">
        <f>J15+J24</f>
        <v>229224</v>
      </c>
    </row>
    <row r="29" spans="1:7" ht="12.75">
      <c r="A29" t="str">
        <f>I1</f>
        <v>Dok. 106090-17</v>
      </c>
      <c r="G29" s="29"/>
    </row>
    <row r="30" ht="12.75">
      <c r="G30" s="29"/>
    </row>
    <row r="31" ht="12.75">
      <c r="A31" s="28" t="s">
        <v>19</v>
      </c>
    </row>
    <row r="32" spans="1:11" s="28" customFormat="1" ht="12.75">
      <c r="A32" s="28" t="s">
        <v>7</v>
      </c>
      <c r="B32" s="33"/>
      <c r="G32" s="33"/>
      <c r="K32" s="32"/>
    </row>
  </sheetData>
  <sheetProtection/>
  <printOptions/>
  <pageMargins left="0.7874015748031497" right="0.15748031496062992" top="0.35433070866141736" bottom="0.15748031496062992" header="0.1968503937007874" footer="0.2362204724409449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UBU-22-08-2017 - Bilag 549.02 Lov- og Cirkulæreprogram - regulering af de generelle tilskud til komm…</dc:title>
  <dc:subject>ØVRIGE</dc:subject>
  <dc:creator>LIAN</dc:creator>
  <cp:keywords/>
  <dc:description>Regulering af de generelle tilskud til kommunerne i 2013 på Børn- og Undervisningsudvalgets område</dc:description>
  <cp:lastModifiedBy>Jette Poulsen</cp:lastModifiedBy>
  <cp:lastPrinted>2017-08-08T06:53:14Z</cp:lastPrinted>
  <dcterms:created xsi:type="dcterms:W3CDTF">1996-11-12T13:28:11Z</dcterms:created>
  <dcterms:modified xsi:type="dcterms:W3CDTF">2017-08-08T06:53:18Z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22-08-2017</vt:lpwstr>
  </property>
  <property fmtid="{D5CDD505-2E9C-101B-9397-08002B2CF9AE}" pid="5" name="MeetingDateAndTi">
    <vt:lpwstr>22-08-2017 fra 13:00 - 17:05</vt:lpwstr>
  </property>
  <property fmtid="{D5CDD505-2E9C-101B-9397-08002B2CF9AE}" pid="6" name="AccessLevelNa">
    <vt:lpwstr>Åben</vt:lpwstr>
  </property>
  <property fmtid="{D5CDD505-2E9C-101B-9397-08002B2CF9AE}" pid="7" name="Fusion">
    <vt:lpwstr>2578992</vt:lpwstr>
  </property>
  <property fmtid="{D5CDD505-2E9C-101B-9397-08002B2CF9AE}" pid="8" name="SortOrd">
    <vt:lpwstr>2</vt:lpwstr>
  </property>
  <property fmtid="{D5CDD505-2E9C-101B-9397-08002B2CF9AE}" pid="9" name="MeetingEndDa">
    <vt:lpwstr>2017-08-22T17:05:00Z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106090/17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2017-08-22T13:00:00Z</vt:lpwstr>
  </property>
  <property fmtid="{D5CDD505-2E9C-101B-9397-08002B2CF9AE}" pid="14" name="PWDescripti">
    <vt:lpwstr>Lov- og Cirkulæreprogram - regulering af de generelle tilskud til kommunerne i 2018 på Børn- og Undervisningsudvalgets område</vt:lpwstr>
  </property>
  <property fmtid="{D5CDD505-2E9C-101B-9397-08002B2CF9AE}" pid="15" name="U">
    <vt:lpwstr>2335049</vt:lpwstr>
  </property>
  <property fmtid="{D5CDD505-2E9C-101B-9397-08002B2CF9AE}" pid="16" name="PWFileTy">
    <vt:lpwstr>.XLS</vt:lpwstr>
  </property>
  <property fmtid="{D5CDD505-2E9C-101B-9397-08002B2CF9AE}" pid="17" name="Agenda">
    <vt:lpwstr>7107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